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P14" i="1"/>
  <c r="O14"/>
  <c r="N14" s="1"/>
  <c r="D12"/>
  <c r="J14"/>
  <c r="G14"/>
  <c r="H14"/>
  <c r="I14"/>
  <c r="F14"/>
  <c r="K14"/>
  <c r="L14"/>
  <c r="M14"/>
  <c r="N13"/>
  <c r="E13" s="1"/>
  <c r="F13"/>
  <c r="J13"/>
  <c r="N12"/>
  <c r="Q14"/>
  <c r="F12"/>
  <c r="J12" l="1"/>
  <c r="E12" s="1"/>
  <c r="E14" s="1"/>
</calcChain>
</file>

<file path=xl/sharedStrings.xml><?xml version="1.0" encoding="utf-8"?>
<sst xmlns="http://schemas.openxmlformats.org/spreadsheetml/2006/main" count="27" uniqueCount="18">
  <si>
    <t>№ п/п</t>
  </si>
  <si>
    <t>Наименование мероприятия</t>
  </si>
  <si>
    <t>Всего</t>
  </si>
  <si>
    <t>Итого</t>
  </si>
  <si>
    <t>м.</t>
  </si>
  <si>
    <t>Ед.        изм.</t>
  </si>
  <si>
    <t>Программные мероприятия, источники и объемы финансирования муниципальной программы сельского поселения Сургут муниципального района Сергиевский "Модернизация и развитие автомобильных дорог общего пользования местного значения на 2021-2023 годы"</t>
  </si>
  <si>
    <t>Ремонт улично-дорожной сети</t>
  </si>
  <si>
    <t>2021 год</t>
  </si>
  <si>
    <t>2022 год</t>
  </si>
  <si>
    <t>2023 год</t>
  </si>
  <si>
    <t>Местный бюджет</t>
  </si>
  <si>
    <t>Областной бюджет</t>
  </si>
  <si>
    <t>Внебюджетные средства</t>
  </si>
  <si>
    <t>* Общий объем финансового обеспечения Программы, а так же объем бюджетных ассигнований местного бюджета будут уточнены после утверждения решения о бюджете на очередной финансовый год и  плановый период</t>
  </si>
  <si>
    <t>Финансирование⃰ , (рублей)</t>
  </si>
  <si>
    <t>Ремонт дорог местного значения</t>
  </si>
  <si>
    <t>Приложение №1 к постановлению администрации сельского поселения Сургут
муниципального района Сергиевский  № 86 от 30.12.2022г.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</si>
</sst>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#,##0.00;[Red]\-#,##0.00"/>
    <numFmt numFmtId="166" formatCode="0.00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4" fontId="0" fillId="0" borderId="0" xfId="0" applyNumberFormat="1"/>
    <xf numFmtId="4" fontId="3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/>
      <protection hidden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166" fontId="7" fillId="0" borderId="13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90" zoomScaleSheetLayoutView="90" workbookViewId="0">
      <selection activeCell="I1" sqref="I1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8.42578125" bestFit="1" customWidth="1"/>
    <col min="5" max="7" width="14.42578125" style="3" bestFit="1" customWidth="1"/>
    <col min="8" max="8" width="16" style="3" customWidth="1"/>
    <col min="9" max="9" width="13.5703125" style="3" customWidth="1"/>
    <col min="10" max="10" width="14.42578125" style="3" bestFit="1" customWidth="1"/>
    <col min="11" max="11" width="12.5703125" style="3" customWidth="1"/>
    <col min="12" max="12" width="14" style="3" customWidth="1"/>
    <col min="13" max="13" width="12.42578125" style="3" bestFit="1" customWidth="1"/>
    <col min="14" max="15" width="14.42578125" style="3" bestFit="1" customWidth="1"/>
    <col min="16" max="16" width="13.140625" style="3" customWidth="1"/>
    <col min="17" max="17" width="12.28515625" style="3" bestFit="1" customWidth="1"/>
  </cols>
  <sheetData>
    <row r="1" spans="1:17" ht="67.5" customHeight="1">
      <c r="L1" s="23" t="s">
        <v>17</v>
      </c>
      <c r="M1" s="23"/>
      <c r="N1" s="23"/>
      <c r="O1" s="23"/>
      <c r="P1" s="23"/>
      <c r="Q1" s="23"/>
    </row>
    <row r="2" spans="1:17">
      <c r="L2"/>
    </row>
    <row r="3" spans="1:17">
      <c r="L3"/>
    </row>
    <row r="4" spans="1:17">
      <c r="L4"/>
    </row>
    <row r="5" spans="1:17">
      <c r="L5"/>
    </row>
    <row r="7" spans="1:17" ht="41.25" customHeight="1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5.75">
      <c r="D8" s="18"/>
    </row>
    <row r="9" spans="1:17" s="16" customFormat="1" ht="26.25" customHeight="1">
      <c r="A9" s="27" t="s">
        <v>0</v>
      </c>
      <c r="B9" s="27" t="s">
        <v>1</v>
      </c>
      <c r="C9" s="30" t="s">
        <v>5</v>
      </c>
      <c r="D9" s="31"/>
      <c r="E9" s="35" t="s">
        <v>15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17" s="14" customFormat="1" ht="30.75" customHeight="1">
      <c r="A10" s="28"/>
      <c r="B10" s="28"/>
      <c r="C10" s="32"/>
      <c r="D10" s="31"/>
      <c r="E10" s="38" t="s">
        <v>2</v>
      </c>
      <c r="F10" s="40" t="s">
        <v>8</v>
      </c>
      <c r="G10" s="40"/>
      <c r="H10" s="40"/>
      <c r="I10" s="40"/>
      <c r="J10" s="40" t="s">
        <v>9</v>
      </c>
      <c r="K10" s="40"/>
      <c r="L10" s="40"/>
      <c r="M10" s="40"/>
      <c r="N10" s="40" t="s">
        <v>10</v>
      </c>
      <c r="O10" s="40"/>
      <c r="P10" s="40"/>
      <c r="Q10" s="40"/>
    </row>
    <row r="11" spans="1:17" s="1" customFormat="1" ht="47.25">
      <c r="A11" s="29"/>
      <c r="B11" s="29"/>
      <c r="C11" s="33"/>
      <c r="D11" s="34"/>
      <c r="E11" s="39"/>
      <c r="F11" s="5" t="s">
        <v>3</v>
      </c>
      <c r="G11" s="8" t="s">
        <v>11</v>
      </c>
      <c r="H11" s="8" t="s">
        <v>12</v>
      </c>
      <c r="I11" s="8" t="s">
        <v>13</v>
      </c>
      <c r="J11" s="5" t="s">
        <v>3</v>
      </c>
      <c r="K11" s="8" t="s">
        <v>11</v>
      </c>
      <c r="L11" s="8" t="s">
        <v>12</v>
      </c>
      <c r="M11" s="8" t="s">
        <v>13</v>
      </c>
      <c r="N11" s="5" t="s">
        <v>3</v>
      </c>
      <c r="O11" s="8" t="s">
        <v>11</v>
      </c>
      <c r="P11" s="8" t="s">
        <v>12</v>
      </c>
      <c r="Q11" s="8" t="s">
        <v>13</v>
      </c>
    </row>
    <row r="12" spans="1:17" s="1" customFormat="1" ht="54" customHeight="1">
      <c r="A12" s="2">
        <v>1</v>
      </c>
      <c r="B12" s="15" t="s">
        <v>7</v>
      </c>
      <c r="C12" s="2" t="s">
        <v>4</v>
      </c>
      <c r="D12" s="13">
        <f>1620+796</f>
        <v>2416</v>
      </c>
      <c r="E12" s="4">
        <f t="shared" ref="E12:E13" si="0">F12+J12+N12</f>
        <v>38447983.090000004</v>
      </c>
      <c r="F12" s="4">
        <f t="shared" ref="F12:F13" si="1">G12+H12+I12</f>
        <v>13800462.289999999</v>
      </c>
      <c r="G12" s="9">
        <v>281944.29000000004</v>
      </c>
      <c r="H12" s="11">
        <v>13518518</v>
      </c>
      <c r="I12" s="9">
        <v>0</v>
      </c>
      <c r="J12" s="19">
        <f>K12+L12+M12</f>
        <v>15015197.57</v>
      </c>
      <c r="K12" s="9">
        <v>195197.57</v>
      </c>
      <c r="L12" s="21">
        <v>14820000</v>
      </c>
      <c r="M12" s="9">
        <v>0</v>
      </c>
      <c r="N12" s="12">
        <f>O12+P12+Q12</f>
        <v>9632323.2300000004</v>
      </c>
      <c r="O12" s="10">
        <v>96323.23</v>
      </c>
      <c r="P12" s="9">
        <v>9536000</v>
      </c>
      <c r="Q12" s="9">
        <v>0</v>
      </c>
    </row>
    <row r="13" spans="1:17" s="1" customFormat="1" ht="54" customHeight="1">
      <c r="A13" s="2">
        <v>2</v>
      </c>
      <c r="B13" s="15" t="s">
        <v>16</v>
      </c>
      <c r="C13" s="2"/>
      <c r="D13" s="17"/>
      <c r="E13" s="4">
        <f t="shared" si="0"/>
        <v>312488.55</v>
      </c>
      <c r="F13" s="4">
        <f t="shared" si="1"/>
        <v>0</v>
      </c>
      <c r="G13" s="9">
        <v>0</v>
      </c>
      <c r="H13" s="11">
        <v>0</v>
      </c>
      <c r="I13" s="9">
        <v>0</v>
      </c>
      <c r="J13" s="19">
        <f>K13+L13+M13</f>
        <v>304748.55</v>
      </c>
      <c r="K13" s="11">
        <v>304748.55</v>
      </c>
      <c r="L13" s="21">
        <v>0</v>
      </c>
      <c r="M13" s="9">
        <v>0</v>
      </c>
      <c r="N13" s="19">
        <f>O13+P13+Q13</f>
        <v>7740</v>
      </c>
      <c r="O13" s="10">
        <v>7740</v>
      </c>
      <c r="P13" s="9">
        <v>0</v>
      </c>
      <c r="Q13" s="9">
        <v>0</v>
      </c>
    </row>
    <row r="14" spans="1:17" s="1" customFormat="1" ht="39.75" customHeight="1">
      <c r="A14" s="25" t="s">
        <v>3</v>
      </c>
      <c r="B14" s="25"/>
      <c r="C14" s="25"/>
      <c r="D14" s="25"/>
      <c r="E14" s="4">
        <f>E12+E13</f>
        <v>38760471.640000001</v>
      </c>
      <c r="F14" s="4">
        <f>F12+F13</f>
        <v>13800462.289999999</v>
      </c>
      <c r="G14" s="4">
        <f t="shared" ref="G14:I14" si="2">G12+G13</f>
        <v>281944.29000000004</v>
      </c>
      <c r="H14" s="4">
        <f t="shared" si="2"/>
        <v>13518518</v>
      </c>
      <c r="I14" s="4">
        <f t="shared" si="2"/>
        <v>0</v>
      </c>
      <c r="J14" s="12">
        <f>K14+L14+M14</f>
        <v>15319946.119999999</v>
      </c>
      <c r="K14" s="19">
        <f t="shared" ref="K14:M14" si="3">K12+K13</f>
        <v>499946.12</v>
      </c>
      <c r="L14" s="19">
        <f t="shared" si="3"/>
        <v>14820000</v>
      </c>
      <c r="M14" s="19">
        <f t="shared" si="3"/>
        <v>0</v>
      </c>
      <c r="N14" s="12">
        <f>O14+P14+Q14</f>
        <v>9640063.2300000004</v>
      </c>
      <c r="O14" s="20">
        <f>O12+O13</f>
        <v>104063.23</v>
      </c>
      <c r="P14" s="22">
        <f>P12+P13</f>
        <v>9536000</v>
      </c>
      <c r="Q14" s="20">
        <f>Q12</f>
        <v>0</v>
      </c>
    </row>
    <row r="15" spans="1:17" s="6" customFormat="1" ht="50.25" customHeight="1">
      <c r="B15" s="24" t="s">
        <v>14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7"/>
      <c r="Q15" s="7"/>
    </row>
  </sheetData>
  <mergeCells count="12">
    <mergeCell ref="L1:Q1"/>
    <mergeCell ref="B15:O15"/>
    <mergeCell ref="A14:D14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" right="0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2023-01-27T05:44:49Z</dcterms:modified>
</cp:coreProperties>
</file>